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tabRatio="145" activeTab="0"/>
  </bookViews>
  <sheets>
    <sheet name="16.2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<sst xmlns="http://schemas.openxmlformats.org/spreadsheetml/2006/main" count="58" uniqueCount="32">
  <si>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QUALIDADE DE VIDA</t>
  </si>
  <si>
    <t>Discriminação</t>
  </si>
  <si>
    <t>Benefícios concedidos</t>
  </si>
  <si>
    <t>Quantidade</t>
  </si>
  <si>
    <t>Valor (R$ mil)</t>
  </si>
  <si>
    <t>Total</t>
  </si>
  <si>
    <t>Urbana</t>
  </si>
  <si>
    <t>Rural</t>
  </si>
  <si>
    <t>Previdenciários</t>
  </si>
  <si>
    <t>Aposentadorias</t>
  </si>
  <si>
    <t>Tempo de serviço</t>
  </si>
  <si>
    <t>Idade</t>
  </si>
  <si>
    <t>Invalidez</t>
  </si>
  <si>
    <t>Pensões por morte</t>
  </si>
  <si>
    <t>Auxílios</t>
  </si>
  <si>
    <t>Doença</t>
  </si>
  <si>
    <t>Reclusão</t>
  </si>
  <si>
    <t>Acidente</t>
  </si>
  <si>
    <t>Salário-Maternidade (1)</t>
  </si>
  <si>
    <t>Acidentários</t>
  </si>
  <si>
    <t>Assistenciais</t>
  </si>
  <si>
    <t xml:space="preserve">Amparos Assistenciais </t>
  </si>
  <si>
    <t>PREVIDÊNCIA E ASSISTÊNCIA SOCIAL</t>
  </si>
  <si>
    <t>Nota: As diferenças porventura existentes entre soma de parcelas e totais são provenientes de arredondamento.</t>
  </si>
  <si>
    <t xml:space="preserve">Total </t>
  </si>
  <si>
    <t xml:space="preserve">      As demais seguradas empregadas tem o benefício pago pela empresa, não constando, portanto, nos sistemas de benefícios.</t>
  </si>
  <si>
    <t>(1) Consideradas apenas as empregadas domésticas e as trabalhadoras rurais, pois essas recebem o benefício diretamente da Previdência Social.</t>
  </si>
  <si>
    <t>Aposentadorias por invalidez</t>
  </si>
  <si>
    <t>...</t>
  </si>
  <si>
    <t>ANUÁRIO ESTATÍSTICO DO CEARÁ - 2009</t>
  </si>
  <si>
    <t>Tabela 16.2  Quantidade e valor dos benefícios concedidos - Ceará - 2007-2008</t>
  </si>
  <si>
    <t>Fonte: Instituto Nacional da Seguridade Social (INSS), Anuário Estatístico da Previdência Social 2008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</si>
</sst>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_);_(@_)"/>
    <numFmt numFmtId="171" formatCode="#,##0;&quot;–&quot;#,##0;&quot;–&quot;"/>
    <numFmt numFmtId="172" formatCode="0.0"/>
  </numFmts>
  <fonts count="26">
    <font>
      <sz val="10"/>
      <name val="Arial"/>
      <family val="0"/>
    </font>
    <font>
      <b/>
      <sz val="10"/>
      <color indexed="53"/>
      <name val="Arial"/>
      <family val="2"/>
    </font>
    <font>
      <sz val="7"/>
      <name val="ARIAL"/>
      <family val="2"/>
    </font>
    <font>
      <sz val="8"/>
      <color indexed="18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10"/>
      <name val="MS Sans Serif"/>
      <family val="2"/>
    </font>
    <font>
      <b/>
      <sz val="9"/>
      <color indexed="18"/>
      <name val="Arial"/>
      <family val="2"/>
    </font>
    <font>
      <sz val="6"/>
      <name val="MS Sans Serif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>
      <alignment vertical="center"/>
      <protection/>
    </xf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56" applyFont="1" applyAlignment="1">
      <alignment horizontal="left" vertical="center"/>
      <protection/>
    </xf>
    <xf numFmtId="0" fontId="5" fillId="0" borderId="0" xfId="56" applyFont="1" applyAlignment="1">
      <alignment horizontal="left" vertical="top"/>
      <protection/>
    </xf>
    <xf numFmtId="3" fontId="2" fillId="0" borderId="0" xfId="48" applyNumberFormat="1" applyFont="1" applyAlignment="1">
      <alignment horizontal="right"/>
      <protection/>
    </xf>
    <xf numFmtId="0" fontId="2" fillId="7" borderId="10" xfId="48" applyFont="1" applyFill="1" applyBorder="1" applyAlignment="1">
      <alignment horizontal="center" vertical="center"/>
      <protection/>
    </xf>
    <xf numFmtId="0" fontId="2" fillId="7" borderId="10" xfId="48" applyFont="1" applyFill="1" applyBorder="1" applyAlignment="1">
      <alignment horizontal="center" vertical="center" wrapText="1"/>
      <protection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Fill="1" applyAlignment="1" applyProtection="1">
      <alignment horizontal="left" vertical="center"/>
      <protection/>
    </xf>
    <xf numFmtId="3" fontId="2" fillId="0" borderId="0" xfId="0" applyNumberFormat="1" applyFont="1" applyFill="1" applyAlignment="1" applyProtection="1">
      <alignment horizontal="right" vertical="center"/>
      <protection/>
    </xf>
    <xf numFmtId="49" fontId="2" fillId="0" borderId="0" xfId="0" applyNumberFormat="1" applyFont="1" applyFill="1" applyAlignment="1" applyProtection="1">
      <alignment horizontal="left" vertical="center" indent="1"/>
      <protection/>
    </xf>
    <xf numFmtId="3" fontId="2" fillId="0" borderId="0" xfId="0" applyNumberFormat="1" applyFont="1" applyFill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/>
    </xf>
    <xf numFmtId="49" fontId="2" fillId="0" borderId="0" xfId="0" applyNumberFormat="1" applyFont="1" applyFill="1" applyBorder="1" applyAlignment="1" applyProtection="1">
      <alignment horizontal="left" vertical="center" indent="1"/>
      <protection/>
    </xf>
    <xf numFmtId="49" fontId="2" fillId="0" borderId="0" xfId="0" applyNumberFormat="1" applyFont="1" applyFill="1" applyBorder="1" applyAlignment="1" applyProtection="1">
      <alignment horizontal="left" vertical="center" indent="2"/>
      <protection/>
    </xf>
    <xf numFmtId="49" fontId="2" fillId="0" borderId="13" xfId="0" applyNumberFormat="1" applyFont="1" applyFill="1" applyBorder="1" applyAlignment="1" applyProtection="1">
      <alignment horizontal="left" vertical="center" indent="1"/>
      <protection/>
    </xf>
    <xf numFmtId="171" fontId="8" fillId="0" borderId="0" xfId="0" applyNumberFormat="1" applyFont="1" applyAlignment="1" applyProtection="1">
      <alignment horizontal="right"/>
      <protection/>
    </xf>
    <xf numFmtId="41" fontId="2" fillId="0" borderId="0" xfId="0" applyNumberFormat="1" applyFont="1" applyAlignment="1">
      <alignment vertical="center"/>
    </xf>
    <xf numFmtId="41" fontId="2" fillId="0" borderId="0" xfId="0" applyNumberFormat="1" applyFont="1" applyFill="1" applyBorder="1" applyAlignment="1" applyProtection="1">
      <alignment horizontal="right" vertical="center"/>
      <protection/>
    </xf>
    <xf numFmtId="41" fontId="2" fillId="0" borderId="0" xfId="0" applyNumberFormat="1" applyFont="1" applyFill="1" applyBorder="1" applyAlignment="1">
      <alignment horizontal="right" vertical="center"/>
    </xf>
    <xf numFmtId="41" fontId="8" fillId="0" borderId="0" xfId="0" applyNumberFormat="1" applyFont="1" applyAlignment="1" applyProtection="1">
      <alignment horizontal="right"/>
      <protection/>
    </xf>
    <xf numFmtId="41" fontId="2" fillId="0" borderId="13" xfId="0" applyNumberFormat="1" applyFont="1" applyFill="1" applyBorder="1" applyAlignment="1" applyProtection="1">
      <alignment horizontal="right" vertical="center"/>
      <protection/>
    </xf>
    <xf numFmtId="41" fontId="2" fillId="0" borderId="13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Alignment="1" applyProtection="1">
      <alignment horizontal="right" vertical="center"/>
      <protection/>
    </xf>
    <xf numFmtId="41" fontId="2" fillId="0" borderId="0" xfId="0" applyNumberFormat="1" applyFont="1" applyAlignment="1">
      <alignment horizontal="right" vertical="center"/>
    </xf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2" fillId="7" borderId="14" xfId="48" applyFont="1" applyFill="1" applyBorder="1" applyAlignment="1">
      <alignment horizontal="center" vertical="center" wrapText="1"/>
      <protection/>
    </xf>
    <xf numFmtId="0" fontId="2" fillId="7" borderId="15" xfId="48" applyFont="1" applyFill="1" applyBorder="1" applyAlignment="1">
      <alignment horizontal="center" vertical="center" wrapText="1"/>
      <protection/>
    </xf>
    <xf numFmtId="0" fontId="2" fillId="7" borderId="16" xfId="48" applyFont="1" applyFill="1" applyBorder="1" applyAlignment="1">
      <alignment horizontal="center" vertical="center" wrapText="1"/>
      <protection/>
    </xf>
    <xf numFmtId="0" fontId="2" fillId="7" borderId="17" xfId="48" applyFont="1" applyFill="1" applyBorder="1" applyAlignment="1">
      <alignment horizontal="center" vertical="center"/>
      <protection/>
    </xf>
    <xf numFmtId="0" fontId="2" fillId="7" borderId="18" xfId="48" applyFont="1" applyFill="1" applyBorder="1" applyAlignment="1">
      <alignment horizontal="center" vertical="center"/>
      <protection/>
    </xf>
    <xf numFmtId="0" fontId="2" fillId="7" borderId="19" xfId="48" applyFont="1" applyFill="1" applyBorder="1" applyAlignment="1">
      <alignment horizontal="center" vertical="center"/>
      <protection/>
    </xf>
    <xf numFmtId="0" fontId="2" fillId="7" borderId="20" xfId="48" applyFont="1" applyFill="1" applyBorder="1" applyAlignment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5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95250</xdr:colOff>
      <xdr:row>0</xdr:row>
      <xdr:rowOff>9525</xdr:rowOff>
    </xdr:from>
    <xdr:to>
      <xdr:col>13</xdr:col>
      <xdr:colOff>95250</xdr:colOff>
      <xdr:row>0</xdr:row>
      <xdr:rowOff>161925</xdr:rowOff>
    </xdr:to>
    <xdr:pic>
      <xdr:nvPicPr>
        <xdr:cNvPr id="1" name="Picture 3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9525"/>
          <a:ext cx="8001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showGridLines="0" tabSelected="1" zoomScalePageLayoutView="0" workbookViewId="0" topLeftCell="A1">
      <selection activeCell="B9" sqref="B9:M9"/>
    </sheetView>
  </sheetViews>
  <sheetFormatPr defaultColWidth="9.140625" defaultRowHeight="12.75"/>
  <cols>
    <col min="1" max="1" width="18.28125" style="1" customWidth="1"/>
    <col min="2" max="13" width="6.00390625" style="1" customWidth="1"/>
    <col min="14" max="14" width="9.8515625" style="1" bestFit="1" customWidth="1"/>
    <col min="15" max="16384" width="9.140625" style="1" customWidth="1"/>
  </cols>
  <sheetData>
    <row r="1" spans="1:13" ht="15" customHeight="1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" customHeight="1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5" customHeight="1">
      <c r="A3" s="31" t="s">
        <v>22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2" ht="15" customHeight="1">
      <c r="A4" s="2" t="s">
        <v>30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15" customHeight="1">
      <c r="A5" s="32" t="s">
        <v>1</v>
      </c>
      <c r="B5" s="35" t="s">
        <v>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6"/>
    </row>
    <row r="6" spans="1:13" ht="15" customHeight="1">
      <c r="A6" s="33"/>
      <c r="B6" s="37" t="s">
        <v>3</v>
      </c>
      <c r="C6" s="37"/>
      <c r="D6" s="37"/>
      <c r="E6" s="37"/>
      <c r="F6" s="37"/>
      <c r="G6" s="37"/>
      <c r="H6" s="37" t="s">
        <v>4</v>
      </c>
      <c r="I6" s="37"/>
      <c r="J6" s="37"/>
      <c r="K6" s="37"/>
      <c r="L6" s="37"/>
      <c r="M6" s="38"/>
    </row>
    <row r="7" spans="1:13" ht="15" customHeight="1">
      <c r="A7" s="33"/>
      <c r="B7" s="37">
        <v>2007</v>
      </c>
      <c r="C7" s="37"/>
      <c r="D7" s="37"/>
      <c r="E7" s="37">
        <v>2008</v>
      </c>
      <c r="F7" s="37"/>
      <c r="G7" s="37"/>
      <c r="H7" s="37">
        <v>2007</v>
      </c>
      <c r="I7" s="37"/>
      <c r="J7" s="38"/>
      <c r="K7" s="37">
        <v>2008</v>
      </c>
      <c r="L7" s="37"/>
      <c r="M7" s="38"/>
    </row>
    <row r="8" spans="1:19" ht="15" customHeight="1">
      <c r="A8" s="34"/>
      <c r="B8" s="5" t="s">
        <v>5</v>
      </c>
      <c r="C8" s="6" t="s">
        <v>6</v>
      </c>
      <c r="D8" s="7" t="s">
        <v>7</v>
      </c>
      <c r="E8" s="5" t="s">
        <v>5</v>
      </c>
      <c r="F8" s="6" t="s">
        <v>6</v>
      </c>
      <c r="G8" s="7" t="s">
        <v>7</v>
      </c>
      <c r="H8" s="5" t="s">
        <v>5</v>
      </c>
      <c r="I8" s="6" t="s">
        <v>6</v>
      </c>
      <c r="J8" s="8" t="s">
        <v>7</v>
      </c>
      <c r="K8" s="5" t="s">
        <v>5</v>
      </c>
      <c r="L8" s="6" t="s">
        <v>6</v>
      </c>
      <c r="M8" s="8" t="s">
        <v>7</v>
      </c>
      <c r="N8" s="10"/>
      <c r="O8" s="11"/>
      <c r="P8" s="11"/>
      <c r="Q8" s="11"/>
      <c r="R8" s="11"/>
      <c r="S8" s="11"/>
    </row>
    <row r="9" spans="1:19" s="9" customFormat="1" ht="10.5" customHeight="1">
      <c r="A9" s="15" t="s">
        <v>24</v>
      </c>
      <c r="B9" s="21">
        <f>B10+B21+B25</f>
        <v>147298</v>
      </c>
      <c r="C9" s="21">
        <f>C10+C21+H25</f>
        <v>53128.155249999996</v>
      </c>
      <c r="D9" s="21">
        <f>D10+D21</f>
        <v>85430</v>
      </c>
      <c r="E9" s="21">
        <v>157968</v>
      </c>
      <c r="F9" s="21">
        <v>72405</v>
      </c>
      <c r="G9" s="21">
        <v>85563</v>
      </c>
      <c r="H9" s="21">
        <v>65881.45853999999</v>
      </c>
      <c r="I9" s="21">
        <v>34081.03765</v>
      </c>
      <c r="J9" s="21">
        <v>31800.42089</v>
      </c>
      <c r="K9" s="21">
        <v>77502.77694</v>
      </c>
      <c r="L9" s="21">
        <v>42439.416939999996</v>
      </c>
      <c r="M9" s="21">
        <v>35063.36</v>
      </c>
      <c r="N9" s="10"/>
      <c r="O9" s="11"/>
      <c r="P9" s="11"/>
      <c r="Q9" s="11"/>
      <c r="R9" s="11"/>
      <c r="S9" s="11"/>
    </row>
    <row r="10" spans="1:19" s="9" customFormat="1" ht="10.5" customHeight="1">
      <c r="A10" s="16" t="s">
        <v>8</v>
      </c>
      <c r="B10" s="21">
        <f aca="true" t="shared" si="0" ref="B10:G10">B11+B15+B16+B20</f>
        <v>129473</v>
      </c>
      <c r="C10" s="21">
        <f t="shared" si="0"/>
        <v>44578</v>
      </c>
      <c r="D10" s="21">
        <f t="shared" si="0"/>
        <v>84895</v>
      </c>
      <c r="E10" s="21">
        <f t="shared" si="0"/>
        <v>134470</v>
      </c>
      <c r="F10" s="21">
        <f t="shared" si="0"/>
        <v>50021</v>
      </c>
      <c r="G10" s="21">
        <f t="shared" si="0"/>
        <v>84449</v>
      </c>
      <c r="H10" s="21">
        <f>H11+N15+H16+H20</f>
        <v>52050.21872999999</v>
      </c>
      <c r="I10" s="21">
        <f>I11+I15+I16+I20</f>
        <v>26973.40671</v>
      </c>
      <c r="J10" s="21">
        <f>J11+J15+J16+J20</f>
        <v>31599.705889999997</v>
      </c>
      <c r="K10" s="21">
        <f>K11+K15+K16+K20</f>
        <v>71337.43978</v>
      </c>
      <c r="L10" s="21">
        <f>L11+L15+L16+L20</f>
        <v>32350.8756</v>
      </c>
      <c r="M10" s="21">
        <f>M11+M15+M16+M20</f>
        <v>34608.535</v>
      </c>
      <c r="N10" s="12"/>
      <c r="O10" s="13"/>
      <c r="P10" s="13"/>
      <c r="Q10" s="13"/>
      <c r="R10" s="13"/>
      <c r="S10" s="13"/>
    </row>
    <row r="11" spans="1:19" s="9" customFormat="1" ht="10.5" customHeight="1">
      <c r="A11" s="17" t="s">
        <v>9</v>
      </c>
      <c r="B11" s="21">
        <f>SUM(C11:D11)</f>
        <v>40426</v>
      </c>
      <c r="C11" s="21">
        <v>11224</v>
      </c>
      <c r="D11" s="21">
        <v>29202</v>
      </c>
      <c r="E11" s="21">
        <f>SUM(F11:G11)</f>
        <v>42321</v>
      </c>
      <c r="F11" s="21">
        <v>13105</v>
      </c>
      <c r="G11" s="21">
        <v>29216</v>
      </c>
      <c r="H11" s="21">
        <f aca="true" t="shared" si="1" ref="H11:H19">I11+J11</f>
        <v>18525.54211</v>
      </c>
      <c r="I11" s="21">
        <v>7635.46224</v>
      </c>
      <c r="J11" s="21">
        <v>10890.079869999998</v>
      </c>
      <c r="K11" s="21">
        <f>SUM(L11:M12)</f>
        <v>25827.36412</v>
      </c>
      <c r="L11" s="21">
        <v>9459.2973</v>
      </c>
      <c r="M11" s="21">
        <v>11990.03764</v>
      </c>
      <c r="N11" s="12"/>
      <c r="O11" s="13"/>
      <c r="P11" s="14"/>
      <c r="Q11" s="14"/>
      <c r="R11" s="13"/>
      <c r="S11" s="14"/>
    </row>
    <row r="12" spans="1:19" s="9" customFormat="1" ht="10.5" customHeight="1">
      <c r="A12" s="18" t="s">
        <v>10</v>
      </c>
      <c r="B12" s="21">
        <f>SUM(C12:D12)</f>
        <v>4266</v>
      </c>
      <c r="C12" s="21">
        <v>4266</v>
      </c>
      <c r="D12" s="21">
        <v>0</v>
      </c>
      <c r="E12" s="21">
        <f>SUM(F12:G12)</f>
        <v>4517</v>
      </c>
      <c r="F12" s="21">
        <v>4515</v>
      </c>
      <c r="G12" s="21">
        <v>2</v>
      </c>
      <c r="H12" s="21">
        <f t="shared" si="1"/>
        <v>3962.09219</v>
      </c>
      <c r="I12" s="21">
        <v>3962.09219</v>
      </c>
      <c r="J12" s="21">
        <v>0</v>
      </c>
      <c r="K12" s="21">
        <f>SUM(L12:M13)</f>
        <v>18805.38276</v>
      </c>
      <c r="L12" s="21">
        <v>4376.04424</v>
      </c>
      <c r="M12" s="21">
        <v>1.9849400000000001</v>
      </c>
      <c r="N12" s="12"/>
      <c r="O12" s="13"/>
      <c r="P12" s="14"/>
      <c r="Q12" s="14"/>
      <c r="R12" s="13"/>
      <c r="S12" s="14"/>
    </row>
    <row r="13" spans="1:19" s="9" customFormat="1" ht="10.5" customHeight="1">
      <c r="A13" s="18" t="s">
        <v>11</v>
      </c>
      <c r="B13" s="21">
        <f>SUM(C13:D13)</f>
        <v>33526</v>
      </c>
      <c r="C13" s="21">
        <v>5184</v>
      </c>
      <c r="D13" s="21">
        <v>28342</v>
      </c>
      <c r="E13" s="21">
        <f>SUM(F13:G13)</f>
        <v>33365</v>
      </c>
      <c r="F13" s="21">
        <v>5587</v>
      </c>
      <c r="G13" s="21">
        <v>27778</v>
      </c>
      <c r="H13" s="21">
        <f t="shared" si="1"/>
        <v>13057.6714</v>
      </c>
      <c r="I13" s="21">
        <v>2489.22153</v>
      </c>
      <c r="J13" s="21">
        <v>10568.449869999999</v>
      </c>
      <c r="K13" s="21">
        <f>SUM(L13:M14)</f>
        <v>17071.30576</v>
      </c>
      <c r="L13" s="21">
        <v>3027.48383</v>
      </c>
      <c r="M13" s="21">
        <v>11399.86975</v>
      </c>
      <c r="N13" s="12"/>
      <c r="O13" s="13"/>
      <c r="P13" s="14"/>
      <c r="Q13" s="14"/>
      <c r="R13" s="13"/>
      <c r="S13" s="14"/>
    </row>
    <row r="14" spans="1:19" s="9" customFormat="1" ht="10.5" customHeight="1">
      <c r="A14" s="18" t="s">
        <v>12</v>
      </c>
      <c r="B14" s="21">
        <f>SUM(C14:D14)</f>
        <v>2634</v>
      </c>
      <c r="C14" s="21">
        <v>1774</v>
      </c>
      <c r="D14" s="21">
        <v>860</v>
      </c>
      <c r="E14" s="21">
        <f>SUM(F14:G14)</f>
        <v>4439</v>
      </c>
      <c r="F14" s="21">
        <v>3003</v>
      </c>
      <c r="G14" s="21">
        <v>1436</v>
      </c>
      <c r="H14" s="21">
        <f t="shared" si="1"/>
        <v>1505.7785199999998</v>
      </c>
      <c r="I14" s="21">
        <v>1184.14852</v>
      </c>
      <c r="J14" s="21">
        <v>321.63</v>
      </c>
      <c r="K14" s="21">
        <f>SUM(L14:M15)</f>
        <v>10590.37066</v>
      </c>
      <c r="L14" s="21">
        <v>2055.76923</v>
      </c>
      <c r="M14" s="21">
        <v>588.18295</v>
      </c>
      <c r="N14" s="27"/>
      <c r="O14" s="13"/>
      <c r="P14" s="14"/>
      <c r="Q14" s="14"/>
      <c r="R14" s="13"/>
      <c r="S14" s="14"/>
    </row>
    <row r="15" spans="1:19" s="9" customFormat="1" ht="10.5" customHeight="1">
      <c r="A15" s="17" t="s">
        <v>13</v>
      </c>
      <c r="B15" s="24">
        <v>13809</v>
      </c>
      <c r="C15" s="21">
        <v>4748</v>
      </c>
      <c r="D15" s="21">
        <v>9061</v>
      </c>
      <c r="E15" s="21">
        <v>15726</v>
      </c>
      <c r="F15" s="21">
        <v>5297</v>
      </c>
      <c r="G15" s="21">
        <v>10429</v>
      </c>
      <c r="H15" s="21">
        <f t="shared" si="1"/>
        <v>6522.89387</v>
      </c>
      <c r="I15" s="21">
        <v>3146.91175</v>
      </c>
      <c r="J15" s="21">
        <v>3375.98212</v>
      </c>
      <c r="K15" s="21">
        <v>7946.41848</v>
      </c>
      <c r="L15" s="21">
        <v>3672.25612</v>
      </c>
      <c r="M15" s="21">
        <v>4274.16236</v>
      </c>
      <c r="N15" s="27"/>
      <c r="O15" s="13"/>
      <c r="P15" s="13"/>
      <c r="Q15" s="13"/>
      <c r="R15" s="13"/>
      <c r="S15" s="13"/>
    </row>
    <row r="16" spans="1:19" s="9" customFormat="1" ht="10.5" customHeight="1">
      <c r="A16" s="17" t="s">
        <v>14</v>
      </c>
      <c r="B16" s="21">
        <f>B17+B18+B19</f>
        <v>42287</v>
      </c>
      <c r="C16" s="21">
        <f>C17+C18+C19</f>
        <v>25970</v>
      </c>
      <c r="D16" s="21">
        <f>D17+D18+D19</f>
        <v>16317</v>
      </c>
      <c r="E16" s="21">
        <f aca="true" t="shared" si="2" ref="E16:E24">SUM(F16:G16)</f>
        <v>44714</v>
      </c>
      <c r="F16" s="21">
        <v>27934</v>
      </c>
      <c r="G16" s="21">
        <v>16780</v>
      </c>
      <c r="H16" s="21">
        <f t="shared" si="1"/>
        <v>20849.75379</v>
      </c>
      <c r="I16" s="21">
        <v>14814.709889999998</v>
      </c>
      <c r="J16" s="21">
        <v>6035.043900000001</v>
      </c>
      <c r="K16" s="21">
        <f aca="true" t="shared" si="3" ref="K16:K24">SUM(L16:M16)</f>
        <v>24004.40473</v>
      </c>
      <c r="L16" s="21">
        <v>17167.49473</v>
      </c>
      <c r="M16" s="21">
        <v>6836.91</v>
      </c>
      <c r="N16" s="27"/>
      <c r="O16" s="13"/>
      <c r="P16" s="14"/>
      <c r="Q16" s="14"/>
      <c r="R16" s="13"/>
      <c r="S16" s="13"/>
    </row>
    <row r="17" spans="1:19" s="9" customFormat="1" ht="10.5" customHeight="1">
      <c r="A17" s="18" t="s">
        <v>15</v>
      </c>
      <c r="B17" s="21">
        <f>C17+D17</f>
        <v>41791</v>
      </c>
      <c r="C17" s="21">
        <v>25767</v>
      </c>
      <c r="D17" s="21">
        <v>16024</v>
      </c>
      <c r="E17" s="21">
        <f t="shared" si="2"/>
        <v>44220</v>
      </c>
      <c r="F17" s="21">
        <v>27713</v>
      </c>
      <c r="G17" s="21">
        <v>16507</v>
      </c>
      <c r="H17" s="21">
        <f t="shared" si="1"/>
        <v>20692.1345</v>
      </c>
      <c r="I17" s="21">
        <v>14732.2256</v>
      </c>
      <c r="J17" s="21">
        <v>5959.9089</v>
      </c>
      <c r="K17" s="21">
        <f t="shared" si="3"/>
        <v>23833.067519999997</v>
      </c>
      <c r="L17" s="21">
        <v>17075.23752</v>
      </c>
      <c r="M17" s="21">
        <v>6757.83</v>
      </c>
      <c r="N17" s="27"/>
      <c r="O17" s="13"/>
      <c r="P17" s="14"/>
      <c r="Q17" s="14"/>
      <c r="R17" s="13"/>
      <c r="S17" s="13"/>
    </row>
    <row r="18" spans="1:19" s="9" customFormat="1" ht="10.5" customHeight="1">
      <c r="A18" s="18" t="s">
        <v>16</v>
      </c>
      <c r="B18" s="21">
        <f>C18+D18</f>
        <v>213</v>
      </c>
      <c r="C18" s="21">
        <v>101</v>
      </c>
      <c r="D18" s="21">
        <v>112</v>
      </c>
      <c r="E18" s="21">
        <f t="shared" si="2"/>
        <v>234</v>
      </c>
      <c r="F18" s="21">
        <v>121</v>
      </c>
      <c r="G18" s="21">
        <v>113</v>
      </c>
      <c r="H18" s="21">
        <f t="shared" si="1"/>
        <v>90.84731</v>
      </c>
      <c r="I18" s="21">
        <v>49.09731</v>
      </c>
      <c r="J18" s="21">
        <v>41.75</v>
      </c>
      <c r="K18" s="21">
        <f t="shared" si="3"/>
        <v>106.05142000000001</v>
      </c>
      <c r="L18" s="21">
        <v>59.78642</v>
      </c>
      <c r="M18" s="21">
        <v>46.265</v>
      </c>
      <c r="N18" s="27"/>
      <c r="O18" s="13"/>
      <c r="P18" s="14"/>
      <c r="Q18" s="14"/>
      <c r="R18" s="13"/>
      <c r="S18" s="13"/>
    </row>
    <row r="19" spans="1:19" s="9" customFormat="1" ht="10.5" customHeight="1">
      <c r="A19" s="18" t="s">
        <v>17</v>
      </c>
      <c r="B19" s="21">
        <f>C19+D19</f>
        <v>283</v>
      </c>
      <c r="C19" s="21">
        <v>102</v>
      </c>
      <c r="D19" s="21">
        <v>181</v>
      </c>
      <c r="E19" s="21">
        <f t="shared" si="2"/>
        <v>260</v>
      </c>
      <c r="F19" s="21">
        <v>100</v>
      </c>
      <c r="G19" s="21">
        <v>160</v>
      </c>
      <c r="H19" s="21">
        <f t="shared" si="1"/>
        <v>66.77198</v>
      </c>
      <c r="I19" s="21">
        <v>33.38698</v>
      </c>
      <c r="J19" s="21">
        <v>33.385</v>
      </c>
      <c r="K19" s="21">
        <f t="shared" si="3"/>
        <v>65.28578999999999</v>
      </c>
      <c r="L19" s="21">
        <v>32.47079</v>
      </c>
      <c r="M19" s="21">
        <v>32.815</v>
      </c>
      <c r="N19" s="27"/>
      <c r="O19" s="13"/>
      <c r="P19" s="14"/>
      <c r="Q19" s="14"/>
      <c r="R19" s="13"/>
      <c r="S19" s="14"/>
    </row>
    <row r="20" spans="1:19" s="9" customFormat="1" ht="10.5" customHeight="1">
      <c r="A20" s="17" t="s">
        <v>18</v>
      </c>
      <c r="B20" s="23">
        <v>32951</v>
      </c>
      <c r="C20" s="21">
        <v>2636</v>
      </c>
      <c r="D20" s="21">
        <v>30315</v>
      </c>
      <c r="E20" s="21">
        <f t="shared" si="2"/>
        <v>31709</v>
      </c>
      <c r="F20" s="21">
        <v>3685</v>
      </c>
      <c r="G20" s="21">
        <v>28024</v>
      </c>
      <c r="H20" s="21">
        <v>12674.92283</v>
      </c>
      <c r="I20" s="21">
        <v>1376.32283</v>
      </c>
      <c r="J20" s="21">
        <v>11298.6</v>
      </c>
      <c r="K20" s="21">
        <f t="shared" si="3"/>
        <v>13559.25245</v>
      </c>
      <c r="L20" s="21">
        <v>2051.8274499999998</v>
      </c>
      <c r="M20" s="21">
        <v>11507.425</v>
      </c>
      <c r="N20" s="27"/>
      <c r="O20" s="11"/>
      <c r="P20" s="11"/>
      <c r="Q20" s="11"/>
      <c r="R20" s="11"/>
      <c r="S20" s="11"/>
    </row>
    <row r="21" spans="1:19" s="9" customFormat="1" ht="10.5" customHeight="1">
      <c r="A21" s="16" t="s">
        <v>19</v>
      </c>
      <c r="B21" s="21">
        <f>B24+B22+B23</f>
        <v>3881</v>
      </c>
      <c r="C21" s="21">
        <f>SUM(C22:C24)</f>
        <v>3346</v>
      </c>
      <c r="D21" s="21">
        <f>SUM(D22:D24)</f>
        <v>535</v>
      </c>
      <c r="E21" s="21">
        <f t="shared" si="2"/>
        <v>5859</v>
      </c>
      <c r="F21" s="21">
        <f>SUM(F22:F24)</f>
        <v>4745</v>
      </c>
      <c r="G21" s="21">
        <v>1114</v>
      </c>
      <c r="H21" s="21">
        <f>I21+J21</f>
        <v>2098.93069</v>
      </c>
      <c r="I21" s="21">
        <f>SUM(I22:I24)</f>
        <v>1898.21569</v>
      </c>
      <c r="J21" s="21">
        <f>SUM(J22:J24)</f>
        <v>200.71499999999997</v>
      </c>
      <c r="K21" s="21">
        <f t="shared" si="3"/>
        <v>3290.9634099999994</v>
      </c>
      <c r="L21" s="21">
        <v>2836.1384099999996</v>
      </c>
      <c r="M21" s="21">
        <v>454.825</v>
      </c>
      <c r="N21" s="12"/>
      <c r="O21" s="13"/>
      <c r="P21" s="14"/>
      <c r="Q21" s="14"/>
      <c r="R21" s="13"/>
      <c r="S21" s="14"/>
    </row>
    <row r="22" spans="1:19" s="9" customFormat="1" ht="10.5" customHeight="1">
      <c r="A22" s="17" t="s">
        <v>27</v>
      </c>
      <c r="B22" s="21">
        <f>C22+D22</f>
        <v>58</v>
      </c>
      <c r="C22" s="21">
        <v>49</v>
      </c>
      <c r="D22" s="21">
        <v>9</v>
      </c>
      <c r="E22" s="21">
        <f t="shared" si="2"/>
        <v>123</v>
      </c>
      <c r="F22" s="21">
        <v>92</v>
      </c>
      <c r="G22" s="21">
        <v>31</v>
      </c>
      <c r="H22" s="21">
        <f>I22+J22</f>
        <v>44.55245</v>
      </c>
      <c r="I22" s="21">
        <v>41.13245</v>
      </c>
      <c r="J22" s="21">
        <v>3.42</v>
      </c>
      <c r="K22" s="21">
        <f t="shared" si="3"/>
        <v>79.55560000000001</v>
      </c>
      <c r="L22" s="21">
        <v>66.79560000000001</v>
      </c>
      <c r="M22" s="21">
        <v>12.76</v>
      </c>
      <c r="N22" s="12"/>
      <c r="O22" s="13"/>
      <c r="P22" s="14"/>
      <c r="Q22" s="14"/>
      <c r="R22" s="13"/>
      <c r="S22" s="14"/>
    </row>
    <row r="23" spans="1:19" s="9" customFormat="1" ht="10.5" customHeight="1">
      <c r="A23" s="17" t="s">
        <v>13</v>
      </c>
      <c r="B23" s="21">
        <f>C23+D23</f>
        <v>10</v>
      </c>
      <c r="C23" s="28">
        <v>10</v>
      </c>
      <c r="D23" s="28">
        <v>0</v>
      </c>
      <c r="E23" s="28">
        <f t="shared" si="2"/>
        <v>8</v>
      </c>
      <c r="F23" s="28">
        <v>7</v>
      </c>
      <c r="G23" s="28">
        <v>1</v>
      </c>
      <c r="H23" s="28">
        <f>I23+J23</f>
        <v>9.38946</v>
      </c>
      <c r="I23" s="28">
        <v>9.38946</v>
      </c>
      <c r="J23" s="28">
        <v>0</v>
      </c>
      <c r="K23" s="28">
        <f t="shared" si="3"/>
        <v>6.29267</v>
      </c>
      <c r="L23" s="28">
        <v>5.87767</v>
      </c>
      <c r="M23" s="28">
        <v>0.415</v>
      </c>
      <c r="N23" s="10"/>
      <c r="O23" s="11"/>
      <c r="P23" s="11"/>
      <c r="Q23" s="11"/>
      <c r="R23" s="11"/>
      <c r="S23" s="11"/>
    </row>
    <row r="24" spans="1:19" s="9" customFormat="1" ht="10.5" customHeight="1">
      <c r="A24" s="17" t="s">
        <v>14</v>
      </c>
      <c r="B24" s="21">
        <f>C24+D24</f>
        <v>3813</v>
      </c>
      <c r="C24" s="28">
        <v>3287</v>
      </c>
      <c r="D24" s="28">
        <v>526</v>
      </c>
      <c r="E24" s="28">
        <f t="shared" si="2"/>
        <v>5728</v>
      </c>
      <c r="F24" s="28">
        <v>4646</v>
      </c>
      <c r="G24" s="28">
        <v>1082</v>
      </c>
      <c r="H24" s="28">
        <f>I24+J24</f>
        <v>2044.9887800000001</v>
      </c>
      <c r="I24" s="28">
        <v>1847.69378</v>
      </c>
      <c r="J24" s="28">
        <v>197.295</v>
      </c>
      <c r="K24" s="28">
        <f t="shared" si="3"/>
        <v>3205.11514</v>
      </c>
      <c r="L24" s="28">
        <v>2763.46514</v>
      </c>
      <c r="M24" s="28">
        <v>441.65</v>
      </c>
      <c r="N24" s="12"/>
      <c r="O24" s="13"/>
      <c r="P24" s="14"/>
      <c r="Q24" s="14"/>
      <c r="R24" s="13"/>
      <c r="S24" s="14"/>
    </row>
    <row r="25" spans="1:19" s="9" customFormat="1" ht="10.5" customHeight="1">
      <c r="A25" s="16" t="s">
        <v>20</v>
      </c>
      <c r="B25" s="22">
        <v>13944</v>
      </c>
      <c r="C25" s="28" t="s">
        <v>28</v>
      </c>
      <c r="D25" s="28" t="s">
        <v>28</v>
      </c>
      <c r="E25" s="28">
        <v>17604</v>
      </c>
      <c r="F25" s="28" t="s">
        <v>28</v>
      </c>
      <c r="G25" s="28" t="s">
        <v>28</v>
      </c>
      <c r="H25" s="28">
        <v>5204.15525</v>
      </c>
      <c r="I25" s="28" t="s">
        <v>28</v>
      </c>
      <c r="J25" s="28" t="s">
        <v>28</v>
      </c>
      <c r="K25" s="28">
        <v>7224.474249999999</v>
      </c>
      <c r="L25" s="28" t="s">
        <v>28</v>
      </c>
      <c r="M25" s="28" t="s">
        <v>28</v>
      </c>
      <c r="N25" s="12"/>
      <c r="O25" s="13"/>
      <c r="P25" s="14"/>
      <c r="Q25" s="14"/>
      <c r="R25" s="13"/>
      <c r="S25" s="14"/>
    </row>
    <row r="26" spans="1:13" s="9" customFormat="1" ht="10.5" customHeight="1">
      <c r="A26" s="19" t="s">
        <v>21</v>
      </c>
      <c r="B26" s="25">
        <v>13944</v>
      </c>
      <c r="C26" s="26" t="s">
        <v>28</v>
      </c>
      <c r="D26" s="26" t="s">
        <v>28</v>
      </c>
      <c r="E26" s="25">
        <v>17604</v>
      </c>
      <c r="F26" s="25" t="s">
        <v>28</v>
      </c>
      <c r="G26" s="25" t="s">
        <v>28</v>
      </c>
      <c r="H26" s="25">
        <v>5204.15525</v>
      </c>
      <c r="I26" s="25" t="s">
        <v>28</v>
      </c>
      <c r="J26" s="25" t="s">
        <v>28</v>
      </c>
      <c r="K26" s="25">
        <v>7224.474249999999</v>
      </c>
      <c r="L26" s="25" t="s">
        <v>28</v>
      </c>
      <c r="M26" s="25" t="s">
        <v>28</v>
      </c>
    </row>
    <row r="27" spans="1:12" ht="10.5" customHeight="1">
      <c r="A27" s="1" t="s">
        <v>31</v>
      </c>
      <c r="K27" s="23"/>
      <c r="L27" s="23"/>
    </row>
    <row r="28" ht="10.5" customHeight="1">
      <c r="A28" s="1" t="s">
        <v>23</v>
      </c>
    </row>
    <row r="29" ht="10.5" customHeight="1">
      <c r="A29" s="1" t="s">
        <v>26</v>
      </c>
    </row>
    <row r="30" ht="10.5" customHeight="1">
      <c r="A30" s="1" t="s">
        <v>25</v>
      </c>
    </row>
    <row r="32" spans="2:10" ht="9">
      <c r="B32" s="20"/>
      <c r="C32" s="20"/>
      <c r="D32" s="20"/>
      <c r="E32" s="20"/>
      <c r="F32" s="20"/>
      <c r="G32" s="20"/>
      <c r="H32" s="20"/>
      <c r="I32" s="20"/>
      <c r="J32" s="20"/>
    </row>
  </sheetData>
  <sheetProtection/>
  <mergeCells count="11">
    <mergeCell ref="K7:M7"/>
    <mergeCell ref="A1:M1"/>
    <mergeCell ref="A2:M2"/>
    <mergeCell ref="A3:M3"/>
    <mergeCell ref="A5:A8"/>
    <mergeCell ref="B5:M5"/>
    <mergeCell ref="B6:G6"/>
    <mergeCell ref="H6:M6"/>
    <mergeCell ref="B7:D7"/>
    <mergeCell ref="E7:G7"/>
    <mergeCell ref="H7:J7"/>
  </mergeCells>
  <printOptions horizontalCentered="1"/>
  <pageMargins left="0.5905511811023623" right="0.5905511811023623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ana cristina</cp:lastModifiedBy>
  <cp:lastPrinted>2010-01-15T18:01:41Z</cp:lastPrinted>
  <dcterms:created xsi:type="dcterms:W3CDTF">2004-01-12T16:38:22Z</dcterms:created>
  <dcterms:modified xsi:type="dcterms:W3CDTF">2010-01-15T18:02:40Z</dcterms:modified>
  <cp:category/>
  <cp:version/>
  <cp:contentType/>
  <cp:contentStatus/>
</cp:coreProperties>
</file>